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240" yWindow="240" windowWidth="25360" windowHeight="1438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 i="1" l="1"/>
  <c r="C3" i="1"/>
  <c r="D3" i="1"/>
  <c r="F4" i="1"/>
  <c r="F5" i="1"/>
  <c r="F6" i="1"/>
  <c r="F7" i="1"/>
  <c r="F8" i="1"/>
  <c r="F9" i="1"/>
  <c r="F10" i="1"/>
  <c r="F11"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F12" i="1"/>
  <c r="F13" i="1"/>
  <c r="F14" i="1"/>
  <c r="F15" i="1"/>
  <c r="F16" i="1"/>
  <c r="F17" i="1"/>
  <c r="F18" i="1"/>
  <c r="F19" i="1"/>
  <c r="F20" i="1"/>
  <c r="F21" i="1"/>
  <c r="F22" i="1"/>
  <c r="F23" i="1"/>
  <c r="F24" i="1"/>
  <c r="F25" i="1"/>
  <c r="F26" i="1"/>
  <c r="F27" i="1"/>
  <c r="F28" i="1"/>
  <c r="F29" i="1"/>
  <c r="F30" i="1"/>
  <c r="F31" i="1"/>
  <c r="F32" i="1"/>
  <c r="F33" i="1"/>
  <c r="F34" i="1"/>
  <c r="F35" i="1"/>
  <c r="F36" i="1"/>
  <c r="F37" i="1"/>
  <c r="F38"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D38" i="1"/>
  <c r="C38" i="1"/>
  <c r="B38" i="1"/>
  <c r="D37" i="1"/>
  <c r="C37" i="1"/>
  <c r="B37" i="1"/>
  <c r="D36" i="1"/>
  <c r="C36" i="1"/>
  <c r="B36" i="1"/>
  <c r="D35" i="1"/>
  <c r="C35" i="1"/>
  <c r="B35" i="1"/>
  <c r="D34" i="1"/>
  <c r="C34" i="1"/>
  <c r="B34" i="1"/>
  <c r="D33" i="1"/>
  <c r="C33" i="1"/>
  <c r="B33" i="1"/>
  <c r="D32" i="1"/>
  <c r="C32" i="1"/>
  <c r="B32" i="1"/>
  <c r="D31" i="1"/>
  <c r="C31" i="1"/>
  <c r="B31" i="1"/>
  <c r="D30" i="1"/>
  <c r="C30" i="1"/>
  <c r="B30" i="1"/>
  <c r="D29" i="1"/>
  <c r="C29" i="1"/>
  <c r="B29" i="1"/>
  <c r="D28" i="1"/>
  <c r="C28" i="1"/>
  <c r="B28" i="1"/>
  <c r="D27" i="1"/>
  <c r="C27" i="1"/>
  <c r="B27" i="1"/>
  <c r="D26" i="1"/>
  <c r="C26" i="1"/>
  <c r="B26" i="1"/>
  <c r="D25" i="1"/>
  <c r="C25" i="1"/>
  <c r="B25" i="1"/>
  <c r="D24" i="1"/>
  <c r="C24" i="1"/>
  <c r="B24" i="1"/>
  <c r="D23" i="1"/>
  <c r="C23" i="1"/>
  <c r="B23" i="1"/>
  <c r="D22" i="1"/>
  <c r="C22" i="1"/>
  <c r="B22" i="1"/>
  <c r="D21" i="1"/>
  <c r="C21" i="1"/>
  <c r="B21" i="1"/>
  <c r="D20" i="1"/>
  <c r="C20" i="1"/>
  <c r="B20" i="1"/>
  <c r="D19" i="1"/>
  <c r="C19" i="1"/>
  <c r="B19" i="1"/>
  <c r="D18" i="1"/>
  <c r="C18" i="1"/>
  <c r="B18" i="1"/>
  <c r="D17" i="1"/>
  <c r="C17" i="1"/>
  <c r="B17" i="1"/>
  <c r="D16" i="1"/>
  <c r="C16" i="1"/>
  <c r="B16" i="1"/>
  <c r="D15" i="1"/>
  <c r="C15" i="1"/>
  <c r="B15" i="1"/>
  <c r="D14" i="1"/>
  <c r="C14" i="1"/>
  <c r="B14" i="1"/>
  <c r="D13" i="1"/>
  <c r="C13" i="1"/>
  <c r="B13" i="1"/>
  <c r="D12" i="1"/>
  <c r="C12" i="1"/>
  <c r="B12" i="1"/>
  <c r="D11" i="1"/>
  <c r="C11" i="1"/>
  <c r="B11" i="1"/>
  <c r="D10" i="1"/>
  <c r="C10" i="1"/>
  <c r="B10" i="1"/>
  <c r="D9" i="1"/>
  <c r="C9" i="1"/>
  <c r="B9" i="1"/>
  <c r="D8" i="1"/>
  <c r="C8" i="1"/>
  <c r="B8" i="1"/>
  <c r="D7" i="1"/>
  <c r="C7" i="1"/>
  <c r="B7" i="1"/>
  <c r="D6" i="1"/>
  <c r="C6" i="1"/>
  <c r="B6" i="1"/>
  <c r="D5" i="1"/>
  <c r="C5" i="1"/>
  <c r="B5" i="1"/>
  <c r="D4" i="1"/>
  <c r="C4" i="1"/>
  <c r="B4" i="1"/>
</calcChain>
</file>

<file path=xl/sharedStrings.xml><?xml version="1.0" encoding="utf-8"?>
<sst xmlns="http://schemas.openxmlformats.org/spreadsheetml/2006/main" count="15" uniqueCount="15">
  <si>
    <t>Time of Emission                   .                                                (calendar year)</t>
  </si>
  <si>
    <t>GWP CO2-Equivalents (mass CO2-eq                  per functional unit)</t>
  </si>
  <si>
    <t>ICI CO2-Equivalents (mass CO2-eq                per functional unit)</t>
  </si>
  <si>
    <t>CCI CO2-Equivalents (mass CO2-eq                per functional unit)</t>
  </si>
  <si>
    <t>CO2 Intensity              (mass CO2                                per functional unit)</t>
  </si>
  <si>
    <t>CH4 Intensity                (mass CH4                           per functional unit)</t>
  </si>
  <si>
    <t>N2O Intensity                (mass N2O                             per functional unit)</t>
  </si>
  <si>
    <t>GWP for CH4                           (mass CO2-eq                                     per mass CH4)</t>
  </si>
  <si>
    <t>GWP for N2O                           (mass CO2-eq                                per mass N2O)</t>
  </si>
  <si>
    <t>ICI for CH4                                 (mass CO2-eq                                        per mass CH4)</t>
  </si>
  <si>
    <t>ICI for N2O                          (mass CO2-eq                                       per mass CH4)</t>
  </si>
  <si>
    <t>CCI for CH4                                   (mass CO2-eq                                                  per mass CH4)</t>
  </si>
  <si>
    <t>CCI for N2O                                   (mass CO2-eq                                           per mass N2O)</t>
  </si>
  <si>
    <r>
      <t>See metricsInfo.pdf for more information.  Please cite information document (</t>
    </r>
    <r>
      <rPr>
        <i/>
        <sz val="12"/>
        <color theme="1"/>
        <rFont val="Calibri"/>
        <scheme val="minor"/>
      </rPr>
      <t>How to calculate emissions impacts using climate metrics</t>
    </r>
    <r>
      <rPr>
        <sz val="12"/>
        <color theme="1"/>
        <rFont val="Calibri"/>
        <family val="2"/>
        <scheme val="minor"/>
      </rPr>
      <t xml:space="preserve">. Trancik Lab, Engineering Systems Division, Massachusetts Institute of Technology, 2014) and journal article (M. R. Edwards and J. E. Trancik. Climate Impacts of energy technologies depend on emissions timing. </t>
    </r>
    <r>
      <rPr>
        <i/>
        <sz val="12"/>
        <color theme="1"/>
        <rFont val="Calibri"/>
        <scheme val="minor"/>
      </rPr>
      <t xml:space="preserve">Nature Clim. Change, </t>
    </r>
    <r>
      <rPr>
        <sz val="12"/>
        <color theme="1"/>
        <rFont val="Calibri"/>
        <family val="2"/>
        <scheme val="minor"/>
      </rPr>
      <t>4(5):347-352, 2014).</t>
    </r>
  </si>
  <si>
    <t>Instructions: Input CO2, CH4, and N2O emissions intensities in green columns (E, F, and G).  If emissions intensity does not change over time, enter only in the first rows and other rows will autocomplete.  Any mass unit (e.g. grams, kilograms, tonnes) can be used as long as the same unit is used for all gases.  Purple boxes give CO2-eq emissions calculated using different metrics.  Stabilization of radiative forcing in the year 2050 is assumed.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</si>
</sst>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0"/>
      <name val="Arial"/>
      <family val="2"/>
    </font>
    <font>
      <i/>
      <sz val="12"/>
      <color theme="1"/>
      <name val="Calibri"/>
      <scheme val="minor"/>
    </font>
  </fonts>
  <fills count="8">
    <fill>
      <patternFill patternType="none"/>
    </fill>
    <fill>
      <patternFill patternType="gray125"/>
    </fill>
    <fill>
      <patternFill patternType="solid">
        <fgColor theme="8" tint="-0.499984740745262"/>
        <bgColor indexed="64"/>
      </patternFill>
    </fill>
    <fill>
      <patternFill patternType="solid">
        <fgColor theme="8" tint="0.79998168889431442"/>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theme="6" tint="-0.499984740745262"/>
        <bgColor indexed="64"/>
      </patternFill>
    </fill>
    <fill>
      <patternFill patternType="solid">
        <fgColor theme="6" tint="0.79998168889431442"/>
        <bgColor indexed="64"/>
      </patternFill>
    </fill>
  </fills>
  <borders count="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6">
    <xf numFmtId="0" fontId="0" fillId="0" borderId="0" xfId="0"/>
    <xf numFmtId="0" fontId="0" fillId="0" borderId="0" xfId="0" applyAlignment="1">
      <alignment wrapText="1"/>
    </xf>
    <xf numFmtId="0" fontId="0" fillId="3" borderId="0" xfId="0" applyFill="1" applyAlignment="1">
      <alignment horizontal="center"/>
    </xf>
    <xf numFmtId="0" fontId="1" fillId="6" borderId="0" xfId="0" applyFont="1" applyFill="1" applyAlignment="1">
      <alignment horizontal="center" wrapText="1"/>
    </xf>
    <xf numFmtId="0" fontId="1" fillId="4" borderId="0" xfId="0" applyFont="1" applyFill="1" applyAlignment="1">
      <alignment horizontal="center" wrapText="1"/>
    </xf>
    <xf numFmtId="0" fontId="1" fillId="2" borderId="0" xfId="0" applyFont="1" applyFill="1" applyAlignment="1">
      <alignment horizontal="center" wrapText="1"/>
    </xf>
    <xf numFmtId="0" fontId="0" fillId="7" borderId="0" xfId="0" applyFill="1" applyAlignment="1">
      <alignment horizontal="center"/>
    </xf>
    <xf numFmtId="1" fontId="0" fillId="5" borderId="0" xfId="0" applyNumberFormat="1" applyFill="1" applyAlignment="1">
      <alignment horizontal="center"/>
    </xf>
    <xf numFmtId="2" fontId="0" fillId="3" borderId="0" xfId="0" applyNumberFormat="1" applyFill="1" applyAlignment="1">
      <alignment horizontal="center"/>
    </xf>
    <xf numFmtId="2" fontId="0" fillId="0" borderId="0" xfId="0" applyNumberFormat="1" applyAlignment="1">
      <alignment horizontal="center"/>
    </xf>
    <xf numFmtId="2" fontId="0" fillId="0" borderId="0" xfId="0" applyNumberFormat="1"/>
    <xf numFmtId="0" fontId="0" fillId="7" borderId="1"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7" borderId="0" xfId="0" applyFont="1" applyFill="1" applyAlignment="1">
      <alignment horizontal="left" wrapText="1"/>
    </xf>
    <xf numFmtId="0" fontId="0" fillId="7" borderId="0" xfId="0" applyFill="1" applyAlignment="1">
      <alignment horizontal="left" wrapText="1"/>
    </xf>
  </cellXfs>
  <cellStyles count="6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Normal" xfId="0" builtinId="0"/>
    <cellStyle name="Normal 2" xfId="5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CO2-eq</a:t>
            </a:r>
            <a:r>
              <a:rPr lang="en-US" baseline="0"/>
              <a:t> Emissions using the GWP, ICI, and CCI</a:t>
            </a:r>
            <a:endParaRPr lang="en-US"/>
          </a:p>
        </c:rich>
      </c:tx>
      <c:layout/>
      <c:overlay val="0"/>
    </c:title>
    <c:autoTitleDeleted val="0"/>
    <c:plotArea>
      <c:layout>
        <c:manualLayout>
          <c:layoutTarget val="inner"/>
          <c:xMode val="edge"/>
          <c:yMode val="edge"/>
          <c:x val="0.171602580927384"/>
          <c:y val="0.104374010770778"/>
          <c:w val="0.760008530183727"/>
          <c:h val="0.359825198841295"/>
        </c:manualLayout>
      </c:layout>
      <c:scatterChart>
        <c:scatterStyle val="smoothMarker"/>
        <c:varyColors val="0"/>
        <c:ser>
          <c:idx val="0"/>
          <c:order val="0"/>
          <c:tx>
            <c:strRef>
              <c:f>Sheet1!$B$2</c:f>
              <c:strCache>
                <c:ptCount val="1"/>
                <c:pt idx="0">
                  <c:v>GWP CO2-Equivalents (mass CO2-eq                  per functional unit)</c:v>
                </c:pt>
              </c:strCache>
            </c:strRef>
          </c:tx>
          <c:marker>
            <c:symbol val="none"/>
          </c:marker>
          <c:xVal>
            <c:numRef>
              <c:f>Sheet1!$A$3:$A$38</c:f>
              <c:numCache>
                <c:formatCode>General</c:formatCode>
                <c:ptCount val="36"/>
                <c:pt idx="0">
                  <c:v>2015.0</c:v>
                </c:pt>
                <c:pt idx="1">
                  <c:v>2016.0</c:v>
                </c:pt>
                <c:pt idx="2">
                  <c:v>2017.0</c:v>
                </c:pt>
                <c:pt idx="3">
                  <c:v>2018.0</c:v>
                </c:pt>
                <c:pt idx="4">
                  <c:v>2019.0</c:v>
                </c:pt>
                <c:pt idx="5">
                  <c:v>2020.0</c:v>
                </c:pt>
                <c:pt idx="6">
                  <c:v>2021.0</c:v>
                </c:pt>
                <c:pt idx="7">
                  <c:v>2022.0</c:v>
                </c:pt>
                <c:pt idx="8">
                  <c:v>2023.0</c:v>
                </c:pt>
                <c:pt idx="9">
                  <c:v>2024.0</c:v>
                </c:pt>
                <c:pt idx="10">
                  <c:v>2025.0</c:v>
                </c:pt>
                <c:pt idx="11">
                  <c:v>2026.0</c:v>
                </c:pt>
                <c:pt idx="12">
                  <c:v>2027.0</c:v>
                </c:pt>
                <c:pt idx="13">
                  <c:v>2028.0</c:v>
                </c:pt>
                <c:pt idx="14">
                  <c:v>2029.0</c:v>
                </c:pt>
                <c:pt idx="15">
                  <c:v>2030.0</c:v>
                </c:pt>
                <c:pt idx="16">
                  <c:v>2031.0</c:v>
                </c:pt>
                <c:pt idx="17">
                  <c:v>2032.0</c:v>
                </c:pt>
                <c:pt idx="18">
                  <c:v>2033.0</c:v>
                </c:pt>
                <c:pt idx="19">
                  <c:v>2034.0</c:v>
                </c:pt>
                <c:pt idx="20">
                  <c:v>2035.0</c:v>
                </c:pt>
                <c:pt idx="21">
                  <c:v>2036.0</c:v>
                </c:pt>
                <c:pt idx="22">
                  <c:v>2037.0</c:v>
                </c:pt>
                <c:pt idx="23">
                  <c:v>2038.0</c:v>
                </c:pt>
                <c:pt idx="24">
                  <c:v>2039.0</c:v>
                </c:pt>
                <c:pt idx="25">
                  <c:v>2040.0</c:v>
                </c:pt>
                <c:pt idx="26">
                  <c:v>2041.0</c:v>
                </c:pt>
                <c:pt idx="27">
                  <c:v>2042.0</c:v>
                </c:pt>
                <c:pt idx="28">
                  <c:v>2043.0</c:v>
                </c:pt>
                <c:pt idx="29">
                  <c:v>2044.0</c:v>
                </c:pt>
                <c:pt idx="30">
                  <c:v>2045.0</c:v>
                </c:pt>
                <c:pt idx="31">
                  <c:v>2046.0</c:v>
                </c:pt>
                <c:pt idx="32">
                  <c:v>2047.0</c:v>
                </c:pt>
                <c:pt idx="33">
                  <c:v>2048.0</c:v>
                </c:pt>
                <c:pt idx="34">
                  <c:v>2049.0</c:v>
                </c:pt>
                <c:pt idx="35">
                  <c:v>2050.0</c:v>
                </c:pt>
              </c:numCache>
            </c:numRef>
          </c:xVal>
          <c:yVal>
            <c:numRef>
              <c:f>Sheet1!$B$3:$B$38</c:f>
              <c:numCache>
                <c:formatCode>0</c:formatCode>
                <c:ptCount val="36"/>
                <c:pt idx="0">
                  <c:v>28.0</c:v>
                </c:pt>
                <c:pt idx="1">
                  <c:v>28.0</c:v>
                </c:pt>
                <c:pt idx="2">
                  <c:v>28.0</c:v>
                </c:pt>
                <c:pt idx="3">
                  <c:v>28.0</c:v>
                </c:pt>
                <c:pt idx="4">
                  <c:v>28.0</c:v>
                </c:pt>
                <c:pt idx="5">
                  <c:v>28.0</c:v>
                </c:pt>
                <c:pt idx="6">
                  <c:v>28.0</c:v>
                </c:pt>
                <c:pt idx="7">
                  <c:v>28.0</c:v>
                </c:pt>
                <c:pt idx="8">
                  <c:v>28.0</c:v>
                </c:pt>
                <c:pt idx="9">
                  <c:v>28.0</c:v>
                </c:pt>
                <c:pt idx="10">
                  <c:v>28.0</c:v>
                </c:pt>
                <c:pt idx="11">
                  <c:v>28.0</c:v>
                </c:pt>
                <c:pt idx="12">
                  <c:v>28.0</c:v>
                </c:pt>
                <c:pt idx="13">
                  <c:v>28.0</c:v>
                </c:pt>
                <c:pt idx="14">
                  <c:v>28.0</c:v>
                </c:pt>
                <c:pt idx="15">
                  <c:v>28.0</c:v>
                </c:pt>
                <c:pt idx="16">
                  <c:v>28.0</c:v>
                </c:pt>
                <c:pt idx="17">
                  <c:v>28.0</c:v>
                </c:pt>
                <c:pt idx="18">
                  <c:v>28.0</c:v>
                </c:pt>
                <c:pt idx="19">
                  <c:v>28.0</c:v>
                </c:pt>
                <c:pt idx="20">
                  <c:v>28.0</c:v>
                </c:pt>
                <c:pt idx="21">
                  <c:v>28.0</c:v>
                </c:pt>
                <c:pt idx="22">
                  <c:v>28.0</c:v>
                </c:pt>
                <c:pt idx="23">
                  <c:v>28.0</c:v>
                </c:pt>
                <c:pt idx="24">
                  <c:v>28.0</c:v>
                </c:pt>
                <c:pt idx="25">
                  <c:v>28.0</c:v>
                </c:pt>
                <c:pt idx="26">
                  <c:v>28.0</c:v>
                </c:pt>
                <c:pt idx="27">
                  <c:v>28.0</c:v>
                </c:pt>
                <c:pt idx="28">
                  <c:v>28.0</c:v>
                </c:pt>
                <c:pt idx="29">
                  <c:v>28.0</c:v>
                </c:pt>
                <c:pt idx="30">
                  <c:v>28.0</c:v>
                </c:pt>
                <c:pt idx="31">
                  <c:v>28.0</c:v>
                </c:pt>
                <c:pt idx="32">
                  <c:v>28.0</c:v>
                </c:pt>
                <c:pt idx="33">
                  <c:v>28.0</c:v>
                </c:pt>
                <c:pt idx="34">
                  <c:v>28.0</c:v>
                </c:pt>
                <c:pt idx="35">
                  <c:v>28.0</c:v>
                </c:pt>
              </c:numCache>
            </c:numRef>
          </c:yVal>
          <c:smooth val="1"/>
        </c:ser>
        <c:ser>
          <c:idx val="1"/>
          <c:order val="1"/>
          <c:tx>
            <c:strRef>
              <c:f>Sheet1!$C$2</c:f>
              <c:strCache>
                <c:ptCount val="1"/>
                <c:pt idx="0">
                  <c:v>ICI CO2-Equivalents (mass CO2-eq                per functional unit)</c:v>
                </c:pt>
              </c:strCache>
            </c:strRef>
          </c:tx>
          <c:marker>
            <c:symbol val="none"/>
          </c:marker>
          <c:xVal>
            <c:numRef>
              <c:f>Sheet1!$A$3:$A$38</c:f>
              <c:numCache>
                <c:formatCode>General</c:formatCode>
                <c:ptCount val="36"/>
                <c:pt idx="0">
                  <c:v>2015.0</c:v>
                </c:pt>
                <c:pt idx="1">
                  <c:v>2016.0</c:v>
                </c:pt>
                <c:pt idx="2">
                  <c:v>2017.0</c:v>
                </c:pt>
                <c:pt idx="3">
                  <c:v>2018.0</c:v>
                </c:pt>
                <c:pt idx="4">
                  <c:v>2019.0</c:v>
                </c:pt>
                <c:pt idx="5">
                  <c:v>2020.0</c:v>
                </c:pt>
                <c:pt idx="6">
                  <c:v>2021.0</c:v>
                </c:pt>
                <c:pt idx="7">
                  <c:v>2022.0</c:v>
                </c:pt>
                <c:pt idx="8">
                  <c:v>2023.0</c:v>
                </c:pt>
                <c:pt idx="9">
                  <c:v>2024.0</c:v>
                </c:pt>
                <c:pt idx="10">
                  <c:v>2025.0</c:v>
                </c:pt>
                <c:pt idx="11">
                  <c:v>2026.0</c:v>
                </c:pt>
                <c:pt idx="12">
                  <c:v>2027.0</c:v>
                </c:pt>
                <c:pt idx="13">
                  <c:v>2028.0</c:v>
                </c:pt>
                <c:pt idx="14">
                  <c:v>2029.0</c:v>
                </c:pt>
                <c:pt idx="15">
                  <c:v>2030.0</c:v>
                </c:pt>
                <c:pt idx="16">
                  <c:v>2031.0</c:v>
                </c:pt>
                <c:pt idx="17">
                  <c:v>2032.0</c:v>
                </c:pt>
                <c:pt idx="18">
                  <c:v>2033.0</c:v>
                </c:pt>
                <c:pt idx="19">
                  <c:v>2034.0</c:v>
                </c:pt>
                <c:pt idx="20">
                  <c:v>2035.0</c:v>
                </c:pt>
                <c:pt idx="21">
                  <c:v>2036.0</c:v>
                </c:pt>
                <c:pt idx="22">
                  <c:v>2037.0</c:v>
                </c:pt>
                <c:pt idx="23">
                  <c:v>2038.0</c:v>
                </c:pt>
                <c:pt idx="24">
                  <c:v>2039.0</c:v>
                </c:pt>
                <c:pt idx="25">
                  <c:v>2040.0</c:v>
                </c:pt>
                <c:pt idx="26">
                  <c:v>2041.0</c:v>
                </c:pt>
                <c:pt idx="27">
                  <c:v>2042.0</c:v>
                </c:pt>
                <c:pt idx="28">
                  <c:v>2043.0</c:v>
                </c:pt>
                <c:pt idx="29">
                  <c:v>2044.0</c:v>
                </c:pt>
                <c:pt idx="30">
                  <c:v>2045.0</c:v>
                </c:pt>
                <c:pt idx="31">
                  <c:v>2046.0</c:v>
                </c:pt>
                <c:pt idx="32">
                  <c:v>2047.0</c:v>
                </c:pt>
                <c:pt idx="33">
                  <c:v>2048.0</c:v>
                </c:pt>
                <c:pt idx="34">
                  <c:v>2049.0</c:v>
                </c:pt>
                <c:pt idx="35">
                  <c:v>2050.0</c:v>
                </c:pt>
              </c:numCache>
            </c:numRef>
          </c:xVal>
          <c:yVal>
            <c:numRef>
              <c:f>Sheet1!$C$3:$C$38</c:f>
              <c:numCache>
                <c:formatCode>0</c:formatCode>
                <c:ptCount val="36"/>
                <c:pt idx="0">
                  <c:v>13.46807490041693</c:v>
                </c:pt>
                <c:pt idx="1">
                  <c:v>14.50225246900214</c:v>
                </c:pt>
                <c:pt idx="2">
                  <c:v>15.6139091162478</c:v>
                </c:pt>
                <c:pt idx="3">
                  <c:v>16.80862831913046</c:v>
                </c:pt>
                <c:pt idx="4">
                  <c:v>18.09236198294452</c:v>
                </c:pt>
                <c:pt idx="5">
                  <c:v>19.47144681444251</c:v>
                </c:pt>
                <c:pt idx="6">
                  <c:v>20.95261885674155</c:v>
                </c:pt>
                <c:pt idx="7">
                  <c:v>22.54302509406073</c:v>
                </c:pt>
                <c:pt idx="8">
                  <c:v>24.25023064299255</c:v>
                </c:pt>
                <c:pt idx="9">
                  <c:v>26.08221952704889</c:v>
                </c:pt>
                <c:pt idx="10">
                  <c:v>28.04738634282576</c:v>
                </c:pt>
                <c:pt idx="11">
                  <c:v>30.15451521846359</c:v>
                </c:pt>
                <c:pt idx="12">
                  <c:v>32.41274127414602</c:v>
                </c:pt>
                <c:pt idx="13">
                  <c:v>34.83148824115443</c:v>
                </c:pt>
                <c:pt idx="14">
                  <c:v>37.42037388548743</c:v>
                </c:pt>
                <c:pt idx="15">
                  <c:v>40.18907230459831</c:v>
                </c:pt>
                <c:pt idx="16">
                  <c:v>43.1471189027591</c:v>
                </c:pt>
                <c:pt idx="17">
                  <c:v>46.3036397881098</c:v>
                </c:pt>
                <c:pt idx="18">
                  <c:v>49.66698239142804</c:v>
                </c:pt>
                <c:pt idx="19">
                  <c:v>53.2442182855748</c:v>
                </c:pt>
                <c:pt idx="20">
                  <c:v>57.04048265938872</c:v>
                </c:pt>
                <c:pt idx="21">
                  <c:v>61.05810815901904</c:v>
                </c:pt>
                <c:pt idx="22">
                  <c:v>65.29550487787321</c:v>
                </c:pt>
                <c:pt idx="23">
                  <c:v>69.74573503709979</c:v>
                </c:pt>
                <c:pt idx="24">
                  <c:v>74.39473352918273</c:v>
                </c:pt>
                <c:pt idx="25">
                  <c:v>79.21913898477747</c:v>
                </c:pt>
                <c:pt idx="26">
                  <c:v>84.18373163526272</c:v>
                </c:pt>
                <c:pt idx="27">
                  <c:v>89.2385336462893</c:v>
                </c:pt>
                <c:pt idx="28">
                  <c:v>94.31572600427605</c:v>
                </c:pt>
                <c:pt idx="29">
                  <c:v>99.32668337984358</c:v>
                </c:pt>
                <c:pt idx="30">
                  <c:v>104.1596271718387</c:v>
                </c:pt>
                <c:pt idx="31">
                  <c:v>108.6786316536249</c:v>
                </c:pt>
                <c:pt idx="32">
                  <c:v>112.7249409009477</c:v>
                </c:pt>
                <c:pt idx="33">
                  <c:v>116.1216713794767</c:v>
                </c:pt>
                <c:pt idx="34">
                  <c:v>118.6828472960286</c:v>
                </c:pt>
                <c:pt idx="35">
                  <c:v>120.2271897810219</c:v>
                </c:pt>
              </c:numCache>
            </c:numRef>
          </c:yVal>
          <c:smooth val="1"/>
        </c:ser>
        <c:ser>
          <c:idx val="2"/>
          <c:order val="2"/>
          <c:tx>
            <c:strRef>
              <c:f>Sheet1!$D$2</c:f>
              <c:strCache>
                <c:ptCount val="1"/>
                <c:pt idx="0">
                  <c:v>CCI CO2-Equivalents (mass CO2-eq                per functional unit)</c:v>
                </c:pt>
              </c:strCache>
            </c:strRef>
          </c:tx>
          <c:marker>
            <c:symbol val="none"/>
          </c:marker>
          <c:xVal>
            <c:numRef>
              <c:f>Sheet1!$A$3:$A$38</c:f>
              <c:numCache>
                <c:formatCode>General</c:formatCode>
                <c:ptCount val="36"/>
                <c:pt idx="0">
                  <c:v>2015.0</c:v>
                </c:pt>
                <c:pt idx="1">
                  <c:v>2016.0</c:v>
                </c:pt>
                <c:pt idx="2">
                  <c:v>2017.0</c:v>
                </c:pt>
                <c:pt idx="3">
                  <c:v>2018.0</c:v>
                </c:pt>
                <c:pt idx="4">
                  <c:v>2019.0</c:v>
                </c:pt>
                <c:pt idx="5">
                  <c:v>2020.0</c:v>
                </c:pt>
                <c:pt idx="6">
                  <c:v>2021.0</c:v>
                </c:pt>
                <c:pt idx="7">
                  <c:v>2022.0</c:v>
                </c:pt>
                <c:pt idx="8">
                  <c:v>2023.0</c:v>
                </c:pt>
                <c:pt idx="9">
                  <c:v>2024.0</c:v>
                </c:pt>
                <c:pt idx="10">
                  <c:v>2025.0</c:v>
                </c:pt>
                <c:pt idx="11">
                  <c:v>2026.0</c:v>
                </c:pt>
                <c:pt idx="12">
                  <c:v>2027.0</c:v>
                </c:pt>
                <c:pt idx="13">
                  <c:v>2028.0</c:v>
                </c:pt>
                <c:pt idx="14">
                  <c:v>2029.0</c:v>
                </c:pt>
                <c:pt idx="15">
                  <c:v>2030.0</c:v>
                </c:pt>
                <c:pt idx="16">
                  <c:v>2031.0</c:v>
                </c:pt>
                <c:pt idx="17">
                  <c:v>2032.0</c:v>
                </c:pt>
                <c:pt idx="18">
                  <c:v>2033.0</c:v>
                </c:pt>
                <c:pt idx="19">
                  <c:v>2034.0</c:v>
                </c:pt>
                <c:pt idx="20">
                  <c:v>2035.0</c:v>
                </c:pt>
                <c:pt idx="21">
                  <c:v>2036.0</c:v>
                </c:pt>
                <c:pt idx="22">
                  <c:v>2037.0</c:v>
                </c:pt>
                <c:pt idx="23">
                  <c:v>2038.0</c:v>
                </c:pt>
                <c:pt idx="24">
                  <c:v>2039.0</c:v>
                </c:pt>
                <c:pt idx="25">
                  <c:v>2040.0</c:v>
                </c:pt>
                <c:pt idx="26">
                  <c:v>2041.0</c:v>
                </c:pt>
                <c:pt idx="27">
                  <c:v>2042.0</c:v>
                </c:pt>
                <c:pt idx="28">
                  <c:v>2043.0</c:v>
                </c:pt>
                <c:pt idx="29">
                  <c:v>2044.0</c:v>
                </c:pt>
                <c:pt idx="30">
                  <c:v>2045.0</c:v>
                </c:pt>
                <c:pt idx="31">
                  <c:v>2046.0</c:v>
                </c:pt>
                <c:pt idx="32">
                  <c:v>2047.0</c:v>
                </c:pt>
                <c:pt idx="33">
                  <c:v>2048.0</c:v>
                </c:pt>
                <c:pt idx="34">
                  <c:v>2049.0</c:v>
                </c:pt>
                <c:pt idx="35">
                  <c:v>2050.0</c:v>
                </c:pt>
              </c:numCache>
            </c:numRef>
          </c:xVal>
          <c:yVal>
            <c:numRef>
              <c:f>Sheet1!$D$3:$D$38</c:f>
              <c:numCache>
                <c:formatCode>0</c:formatCode>
                <c:ptCount val="36"/>
                <c:pt idx="0">
                  <c:v>61.89043179682633</c:v>
                </c:pt>
                <c:pt idx="1">
                  <c:v>63.04359653216944</c:v>
                </c:pt>
                <c:pt idx="2">
                  <c:v>64.23537476809133</c:v>
                </c:pt>
                <c:pt idx="3">
                  <c:v>65.46711921891063</c:v>
                </c:pt>
                <c:pt idx="4">
                  <c:v>66.74018734664691</c:v>
                </c:pt>
                <c:pt idx="5">
                  <c:v>68.05593085452603</c:v>
                </c:pt>
                <c:pt idx="6">
                  <c:v>69.4156826790769</c:v>
                </c:pt>
                <c:pt idx="7">
                  <c:v>70.82074098365321</c:v>
                </c:pt>
                <c:pt idx="8">
                  <c:v>72.27234956172798</c:v>
                </c:pt>
                <c:pt idx="9">
                  <c:v>73.7716739470446</c:v>
                </c:pt>
                <c:pt idx="10">
                  <c:v>75.31977239732426</c:v>
                </c:pt>
                <c:pt idx="11">
                  <c:v>76.91756076638155</c:v>
                </c:pt>
                <c:pt idx="12">
                  <c:v>78.56577010405455</c:v>
                </c:pt>
                <c:pt idx="13">
                  <c:v>80.26489562272321</c:v>
                </c:pt>
                <c:pt idx="14">
                  <c:v>82.01513544282521</c:v>
                </c:pt>
                <c:pt idx="15">
                  <c:v>83.81631727896615</c:v>
                </c:pt>
                <c:pt idx="16">
                  <c:v>85.66781095717121</c:v>
                </c:pt>
                <c:pt idx="17">
                  <c:v>87.56842437130222</c:v>
                </c:pt>
                <c:pt idx="18">
                  <c:v>89.51628020821617</c:v>
                </c:pt>
                <c:pt idx="19">
                  <c:v>91.50867052229097</c:v>
                </c:pt>
                <c:pt idx="20">
                  <c:v>93.54188605991636</c:v>
                </c:pt>
                <c:pt idx="21">
                  <c:v>95.61101718222443</c:v>
                </c:pt>
                <c:pt idx="22">
                  <c:v>97.70972339455894</c:v>
                </c:pt>
                <c:pt idx="23">
                  <c:v>99.82996898282946</c:v>
                </c:pt>
                <c:pt idx="24">
                  <c:v>101.9617232415788</c:v>
                </c:pt>
                <c:pt idx="25">
                  <c:v>104.0926254689155</c:v>
                </c:pt>
                <c:pt idx="26">
                  <c:v>106.2076175683772</c:v>
                </c:pt>
                <c:pt idx="27">
                  <c:v>108.2885510606976</c:v>
                </c:pt>
                <c:pt idx="28">
                  <c:v>110.3137809312109</c:v>
                </c:pt>
                <c:pt idx="29">
                  <c:v>112.2577663810505</c:v>
                </c:pt>
                <c:pt idx="30">
                  <c:v>114.0907084913181</c:v>
                </c:pt>
                <c:pt idx="31">
                  <c:v>115.7782671135326</c:v>
                </c:pt>
                <c:pt idx="32">
                  <c:v>117.2814136138644</c:v>
                </c:pt>
                <c:pt idx="33">
                  <c:v>118.5564913748889</c:v>
                </c:pt>
                <c:pt idx="34">
                  <c:v>119.5555701225579</c:v>
                </c:pt>
                <c:pt idx="35">
                  <c:v>120.2271897810219</c:v>
                </c:pt>
              </c:numCache>
            </c:numRef>
          </c:yVal>
          <c:smooth val="1"/>
        </c:ser>
        <c:dLbls>
          <c:showLegendKey val="0"/>
          <c:showVal val="0"/>
          <c:showCatName val="0"/>
          <c:showSerName val="0"/>
          <c:showPercent val="0"/>
          <c:showBubbleSize val="0"/>
        </c:dLbls>
        <c:axId val="2101506312"/>
        <c:axId val="2101499432"/>
      </c:scatterChart>
      <c:valAx>
        <c:axId val="2101506312"/>
        <c:scaling>
          <c:orientation val="minMax"/>
          <c:max val="2050.0"/>
          <c:min val="2015.0"/>
        </c:scaling>
        <c:delete val="0"/>
        <c:axPos val="b"/>
        <c:title>
          <c:tx>
            <c:rich>
              <a:bodyPr/>
              <a:lstStyle/>
              <a:p>
                <a:pPr>
                  <a:defRPr/>
                </a:pPr>
                <a:r>
                  <a:rPr lang="en-US"/>
                  <a:t>Year of Emission</a:t>
                </a:r>
              </a:p>
            </c:rich>
          </c:tx>
          <c:layout/>
          <c:overlay val="0"/>
        </c:title>
        <c:numFmt formatCode="General" sourceLinked="1"/>
        <c:majorTickMark val="in"/>
        <c:minorTickMark val="none"/>
        <c:tickLblPos val="nextTo"/>
        <c:crossAx val="2101499432"/>
        <c:crosses val="autoZero"/>
        <c:crossBetween val="midCat"/>
        <c:majorUnit val="10.0"/>
      </c:valAx>
      <c:valAx>
        <c:axId val="2101499432"/>
        <c:scaling>
          <c:orientation val="minMax"/>
        </c:scaling>
        <c:delete val="0"/>
        <c:axPos val="l"/>
        <c:title>
          <c:tx>
            <c:rich>
              <a:bodyPr rot="-5400000" vert="horz"/>
              <a:lstStyle/>
              <a:p>
                <a:pPr>
                  <a:defRPr/>
                </a:pPr>
                <a:r>
                  <a:rPr lang="en-US"/>
                  <a:t>Mass CO2-eq</a:t>
                </a:r>
                <a:r>
                  <a:rPr lang="en-US" baseline="0"/>
                  <a:t> per Functional Unit</a:t>
                </a:r>
                <a:endParaRPr lang="en-US"/>
              </a:p>
            </c:rich>
          </c:tx>
          <c:layout/>
          <c:overlay val="0"/>
        </c:title>
        <c:numFmt formatCode="0" sourceLinked="1"/>
        <c:majorTickMark val="out"/>
        <c:minorTickMark val="none"/>
        <c:tickLblPos val="nextTo"/>
        <c:crossAx val="2101506312"/>
        <c:crosses val="autoZero"/>
        <c:crossBetween val="midCat"/>
      </c:valAx>
      <c:spPr>
        <a:ln>
          <a:solidFill>
            <a:schemeClr val="bg1">
              <a:lumMod val="50000"/>
            </a:schemeClr>
          </a:solidFill>
        </a:ln>
      </c:spPr>
    </c:plotArea>
    <c:legend>
      <c:legendPos val="b"/>
      <c:layout>
        <c:manualLayout>
          <c:xMode val="edge"/>
          <c:yMode val="edge"/>
          <c:x val="0.212887795275591"/>
          <c:y val="0.583651910767791"/>
          <c:w val="0.604779746281715"/>
          <c:h val="0.331270692933295"/>
        </c:manualLayout>
      </c:layout>
      <c:overlay val="0"/>
    </c:legend>
    <c:plotVisOnly val="1"/>
    <c:dispBlanksAs val="gap"/>
    <c:showDLblsOverMax val="0"/>
  </c:chart>
  <c:txPr>
    <a:bodyPr/>
    <a:lstStyle/>
    <a:p>
      <a:pPr>
        <a:defRPr sz="1200"/>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222250</xdr:colOff>
      <xdr:row>4</xdr:row>
      <xdr:rowOff>184150</xdr:rowOff>
    </xdr:from>
    <xdr:to>
      <xdr:col>3</xdr:col>
      <xdr:colOff>1504950</xdr:colOff>
      <xdr:row>31</xdr:row>
      <xdr:rowOff>63500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abSelected="1" workbookViewId="0">
      <selection activeCell="P21" sqref="P21"/>
    </sheetView>
  </sheetViews>
  <sheetFormatPr baseColWidth="10" defaultColWidth="11.1640625" defaultRowHeight="15" x14ac:dyDescent="0"/>
  <cols>
    <col min="1" max="2" width="21.5" customWidth="1"/>
    <col min="3" max="5" width="21.6640625" customWidth="1"/>
    <col min="6" max="6" width="21.83203125" customWidth="1"/>
    <col min="7" max="7" width="21.6640625" customWidth="1"/>
    <col min="8" max="8" width="21.5" customWidth="1"/>
    <col min="9" max="9" width="21.83203125" customWidth="1"/>
    <col min="10" max="10" width="21.6640625" customWidth="1"/>
    <col min="11" max="11" width="21.83203125" customWidth="1"/>
    <col min="12" max="13" width="21.6640625" customWidth="1"/>
  </cols>
  <sheetData>
    <row r="1" spans="1:19" ht="30" customHeight="1">
      <c r="A1" s="14" t="s">
        <v>14</v>
      </c>
      <c r="B1" s="14"/>
      <c r="C1" s="14"/>
      <c r="D1" s="14"/>
      <c r="E1" s="14"/>
      <c r="F1" s="14"/>
      <c r="G1" s="14"/>
      <c r="H1" s="14"/>
      <c r="I1" s="14"/>
      <c r="J1" s="14"/>
      <c r="K1" s="14"/>
      <c r="L1" s="14"/>
      <c r="M1" s="14"/>
    </row>
    <row r="2" spans="1:19" ht="48" customHeight="1">
      <c r="A2" s="5" t="s">
        <v>0</v>
      </c>
      <c r="B2" s="4" t="s">
        <v>1</v>
      </c>
      <c r="C2" s="4" t="s">
        <v>2</v>
      </c>
      <c r="D2" s="4" t="s">
        <v>3</v>
      </c>
      <c r="E2" s="3" t="s">
        <v>4</v>
      </c>
      <c r="F2" s="3" t="s">
        <v>5</v>
      </c>
      <c r="G2" s="3" t="s">
        <v>6</v>
      </c>
      <c r="H2" s="5" t="s">
        <v>7</v>
      </c>
      <c r="I2" s="5" t="s">
        <v>8</v>
      </c>
      <c r="J2" s="5" t="s">
        <v>9</v>
      </c>
      <c r="K2" s="5" t="s">
        <v>10</v>
      </c>
      <c r="L2" s="5" t="s">
        <v>11</v>
      </c>
      <c r="M2" s="5" t="s">
        <v>12</v>
      </c>
      <c r="N2" s="1"/>
    </row>
    <row r="3" spans="1:19">
      <c r="A3" s="2">
        <v>2015</v>
      </c>
      <c r="B3" s="7">
        <f>E3+F3*H3+G3*I3</f>
        <v>28</v>
      </c>
      <c r="C3" s="7">
        <f>E3+F3*J3+G3*K3</f>
        <v>13.468074900416934</v>
      </c>
      <c r="D3" s="7">
        <f>E3+F3*L3+G3*M3</f>
        <v>61.890431796826327</v>
      </c>
      <c r="E3" s="11">
        <v>0</v>
      </c>
      <c r="F3" s="12">
        <v>1</v>
      </c>
      <c r="G3" s="13">
        <v>0</v>
      </c>
      <c r="H3" s="2">
        <v>28</v>
      </c>
      <c r="I3" s="2">
        <v>265</v>
      </c>
      <c r="J3" s="8">
        <v>13.468074900416934</v>
      </c>
      <c r="K3" s="8">
        <v>287.33947325916307</v>
      </c>
      <c r="L3" s="8">
        <v>61.890431796826327</v>
      </c>
      <c r="M3" s="8">
        <v>273.19440404825531</v>
      </c>
      <c r="R3" s="10"/>
      <c r="S3" s="10"/>
    </row>
    <row r="4" spans="1:19">
      <c r="A4" s="2">
        <v>2016</v>
      </c>
      <c r="B4" s="7">
        <f t="shared" ref="B4:B38" si="0">E4+F4*H4+G4*I4</f>
        <v>28</v>
      </c>
      <c r="C4" s="7">
        <f t="shared" ref="C4:C38" si="1">E4+F4*J4+G4*K4</f>
        <v>14.502252469002144</v>
      </c>
      <c r="D4" s="7">
        <f t="shared" ref="D4:D38" si="2">E4+F4*L4+G4*M4</f>
        <v>63.043596532169445</v>
      </c>
      <c r="E4" s="6">
        <f>E3</f>
        <v>0</v>
      </c>
      <c r="F4" s="6">
        <f>F3</f>
        <v>1</v>
      </c>
      <c r="G4" s="6">
        <f>G3</f>
        <v>0</v>
      </c>
      <c r="H4" s="2">
        <f>H3</f>
        <v>28</v>
      </c>
      <c r="I4" s="2">
        <f>I3</f>
        <v>265</v>
      </c>
      <c r="J4" s="8">
        <v>14.502252469002144</v>
      </c>
      <c r="K4" s="8">
        <v>287.79993521392703</v>
      </c>
      <c r="L4" s="8">
        <v>63.043596532169445</v>
      </c>
      <c r="M4" s="8">
        <v>272.84833099801546</v>
      </c>
      <c r="R4" s="10"/>
      <c r="S4" s="10"/>
    </row>
    <row r="5" spans="1:19">
      <c r="A5" s="2">
        <v>2017</v>
      </c>
      <c r="B5" s="7">
        <f t="shared" si="0"/>
        <v>28</v>
      </c>
      <c r="C5" s="7">
        <f t="shared" si="1"/>
        <v>15.613909116247797</v>
      </c>
      <c r="D5" s="7">
        <f t="shared" si="2"/>
        <v>64.235374768091333</v>
      </c>
      <c r="E5" s="6">
        <f t="shared" ref="E5:E38" si="3">E4</f>
        <v>0</v>
      </c>
      <c r="F5" s="6">
        <f t="shared" ref="F5:F38" si="4">F4</f>
        <v>1</v>
      </c>
      <c r="G5" s="6">
        <f t="shared" ref="G5:G38" si="5">G4</f>
        <v>0</v>
      </c>
      <c r="H5" s="2">
        <f t="shared" ref="H5:H38" si="6">H4</f>
        <v>28</v>
      </c>
      <c r="I5" s="2">
        <f t="shared" ref="I5:I38" si="7">I4</f>
        <v>265</v>
      </c>
      <c r="J5" s="8">
        <v>15.613909116247797</v>
      </c>
      <c r="K5" s="8">
        <v>288.22545906128676</v>
      </c>
      <c r="L5" s="8">
        <v>64.235374768091333</v>
      </c>
      <c r="M5" s="8">
        <v>272.47167354411317</v>
      </c>
      <c r="R5" s="10"/>
      <c r="S5" s="10"/>
    </row>
    <row r="6" spans="1:19">
      <c r="A6" s="2">
        <v>2018</v>
      </c>
      <c r="B6" s="7">
        <f t="shared" si="0"/>
        <v>28</v>
      </c>
      <c r="C6" s="7">
        <f t="shared" si="1"/>
        <v>16.808628319130456</v>
      </c>
      <c r="D6" s="7">
        <f t="shared" si="2"/>
        <v>65.467119218910639</v>
      </c>
      <c r="E6" s="6">
        <f t="shared" si="3"/>
        <v>0</v>
      </c>
      <c r="F6" s="6">
        <f t="shared" si="4"/>
        <v>1</v>
      </c>
      <c r="G6" s="6">
        <f t="shared" si="5"/>
        <v>0</v>
      </c>
      <c r="H6" s="2">
        <f t="shared" si="6"/>
        <v>28</v>
      </c>
      <c r="I6" s="2">
        <f t="shared" si="7"/>
        <v>265</v>
      </c>
      <c r="J6" s="8">
        <v>16.808628319130456</v>
      </c>
      <c r="K6" s="8">
        <v>288.61468751171356</v>
      </c>
      <c r="L6" s="8">
        <v>65.467119218910639</v>
      </c>
      <c r="M6" s="8">
        <v>272.06259189570449</v>
      </c>
      <c r="R6" s="10"/>
      <c r="S6" s="10"/>
    </row>
    <row r="7" spans="1:19">
      <c r="A7" s="2">
        <v>2019</v>
      </c>
      <c r="B7" s="7">
        <f t="shared" si="0"/>
        <v>28</v>
      </c>
      <c r="C7" s="7">
        <f t="shared" si="1"/>
        <v>18.092361982944521</v>
      </c>
      <c r="D7" s="7">
        <f t="shared" si="2"/>
        <v>66.740187346646906</v>
      </c>
      <c r="E7" s="6">
        <f t="shared" si="3"/>
        <v>0</v>
      </c>
      <c r="F7" s="6">
        <f t="shared" si="4"/>
        <v>1</v>
      </c>
      <c r="G7" s="6">
        <f t="shared" si="5"/>
        <v>0</v>
      </c>
      <c r="H7" s="2">
        <f t="shared" si="6"/>
        <v>28</v>
      </c>
      <c r="I7" s="2">
        <f t="shared" si="7"/>
        <v>265</v>
      </c>
      <c r="J7" s="8">
        <v>18.092361982944521</v>
      </c>
      <c r="K7" s="8">
        <v>288.96609219054943</v>
      </c>
      <c r="L7" s="8">
        <v>66.740187346646906</v>
      </c>
      <c r="M7" s="8">
        <v>271.61905968293917</v>
      </c>
      <c r="R7" s="10"/>
      <c r="S7" s="10"/>
    </row>
    <row r="8" spans="1:19">
      <c r="A8" s="2">
        <v>2020</v>
      </c>
      <c r="B8" s="7">
        <f t="shared" si="0"/>
        <v>28</v>
      </c>
      <c r="C8" s="7">
        <f t="shared" si="1"/>
        <v>19.471446814442508</v>
      </c>
      <c r="D8" s="7">
        <f t="shared" si="2"/>
        <v>68.055930854526025</v>
      </c>
      <c r="E8" s="6">
        <f t="shared" si="3"/>
        <v>0</v>
      </c>
      <c r="F8" s="6">
        <f t="shared" si="4"/>
        <v>1</v>
      </c>
      <c r="G8" s="6">
        <f t="shared" si="5"/>
        <v>0</v>
      </c>
      <c r="H8" s="2">
        <f t="shared" si="6"/>
        <v>28</v>
      </c>
      <c r="I8" s="2">
        <f t="shared" si="7"/>
        <v>265</v>
      </c>
      <c r="J8" s="8">
        <v>19.471446814442508</v>
      </c>
      <c r="K8" s="8">
        <v>289.2779301299197</v>
      </c>
      <c r="L8" s="8">
        <v>68.055930854526025</v>
      </c>
      <c r="M8" s="8">
        <v>271.13883957078019</v>
      </c>
      <c r="R8" s="10"/>
      <c r="S8" s="10"/>
    </row>
    <row r="9" spans="1:19">
      <c r="A9" s="2">
        <v>2021</v>
      </c>
      <c r="B9" s="7">
        <f t="shared" si="0"/>
        <v>28</v>
      </c>
      <c r="C9" s="7">
        <f t="shared" si="1"/>
        <v>20.952618856741552</v>
      </c>
      <c r="D9" s="7">
        <f t="shared" si="2"/>
        <v>69.415682679076895</v>
      </c>
      <c r="E9" s="6">
        <f t="shared" si="3"/>
        <v>0</v>
      </c>
      <c r="F9" s="6">
        <f t="shared" si="4"/>
        <v>1</v>
      </c>
      <c r="G9" s="6">
        <f t="shared" si="5"/>
        <v>0</v>
      </c>
      <c r="H9" s="2">
        <f t="shared" si="6"/>
        <v>28</v>
      </c>
      <c r="I9" s="2">
        <f t="shared" si="7"/>
        <v>265</v>
      </c>
      <c r="J9" s="8">
        <v>20.952618856741552</v>
      </c>
      <c r="K9" s="8">
        <v>289.54818941194691</v>
      </c>
      <c r="L9" s="8">
        <v>69.415682679076895</v>
      </c>
      <c r="M9" s="8">
        <v>270.61945535524757</v>
      </c>
      <c r="R9" s="10"/>
      <c r="S9" s="10"/>
    </row>
    <row r="10" spans="1:19">
      <c r="A10" s="2">
        <v>2022</v>
      </c>
      <c r="B10" s="7">
        <f t="shared" si="0"/>
        <v>28</v>
      </c>
      <c r="C10" s="7">
        <f t="shared" si="1"/>
        <v>22.543025094060731</v>
      </c>
      <c r="D10" s="7">
        <f t="shared" si="2"/>
        <v>70.820740983653209</v>
      </c>
      <c r="E10" s="6">
        <f t="shared" si="3"/>
        <v>0</v>
      </c>
      <c r="F10" s="6">
        <f t="shared" si="4"/>
        <v>1</v>
      </c>
      <c r="G10" s="6">
        <f t="shared" si="5"/>
        <v>0</v>
      </c>
      <c r="H10" s="2">
        <f t="shared" si="6"/>
        <v>28</v>
      </c>
      <c r="I10" s="2">
        <f t="shared" si="7"/>
        <v>265</v>
      </c>
      <c r="J10" s="8">
        <v>22.543025094060731</v>
      </c>
      <c r="K10" s="8">
        <v>289.77452137083088</v>
      </c>
      <c r="L10" s="8">
        <v>70.820740983653209</v>
      </c>
      <c r="M10" s="8">
        <v>270.05816002754767</v>
      </c>
      <c r="R10" s="10"/>
      <c r="S10" s="10"/>
    </row>
    <row r="11" spans="1:19">
      <c r="A11" s="2">
        <v>2023</v>
      </c>
      <c r="B11" s="7">
        <f t="shared" si="0"/>
        <v>28</v>
      </c>
      <c r="C11" s="7">
        <f t="shared" si="1"/>
        <v>24.250230642992552</v>
      </c>
      <c r="D11" s="7">
        <f t="shared" si="2"/>
        <v>72.272349561727978</v>
      </c>
      <c r="E11" s="6">
        <f t="shared" si="3"/>
        <v>0</v>
      </c>
      <c r="F11" s="6">
        <f t="shared" si="4"/>
        <v>1</v>
      </c>
      <c r="G11" s="6">
        <f t="shared" si="5"/>
        <v>0</v>
      </c>
      <c r="H11" s="2">
        <f t="shared" si="6"/>
        <v>28</v>
      </c>
      <c r="I11" s="2">
        <f t="shared" si="7"/>
        <v>265</v>
      </c>
      <c r="J11" s="8">
        <v>24.250230642992552</v>
      </c>
      <c r="K11" s="8">
        <v>289.95415617238694</v>
      </c>
      <c r="L11" s="8">
        <v>72.272349561727978</v>
      </c>
      <c r="M11" s="8">
        <v>269.45189922432877</v>
      </c>
      <c r="R11" s="10"/>
      <c r="S11" s="10"/>
    </row>
    <row r="12" spans="1:19">
      <c r="A12" s="2">
        <v>2024</v>
      </c>
      <c r="B12" s="7">
        <f t="shared" si="0"/>
        <v>28</v>
      </c>
      <c r="C12" s="7">
        <f t="shared" si="1"/>
        <v>26.082219527048892</v>
      </c>
      <c r="D12" s="7">
        <f t="shared" si="2"/>
        <v>73.771673947044604</v>
      </c>
      <c r="E12" s="6">
        <f t="shared" si="3"/>
        <v>0</v>
      </c>
      <c r="F12" s="6">
        <f t="shared" si="4"/>
        <v>1</v>
      </c>
      <c r="G12" s="6">
        <f t="shared" si="5"/>
        <v>0</v>
      </c>
      <c r="H12" s="2">
        <f t="shared" si="6"/>
        <v>28</v>
      </c>
      <c r="I12" s="2">
        <f t="shared" si="7"/>
        <v>265</v>
      </c>
      <c r="J12" s="8">
        <v>26.082219527048892</v>
      </c>
      <c r="K12" s="8">
        <v>290.08379788148397</v>
      </c>
      <c r="L12" s="8">
        <v>73.771673947044604</v>
      </c>
      <c r="M12" s="8">
        <v>268.79726941056947</v>
      </c>
      <c r="R12" s="10"/>
      <c r="S12" s="10"/>
    </row>
    <row r="13" spans="1:19">
      <c r="A13" s="2">
        <v>2025</v>
      </c>
      <c r="B13" s="7">
        <f t="shared" si="0"/>
        <v>28</v>
      </c>
      <c r="C13" s="7">
        <f t="shared" si="1"/>
        <v>28.04738634282576</v>
      </c>
      <c r="D13" s="7">
        <f t="shared" si="2"/>
        <v>75.319772397324257</v>
      </c>
      <c r="E13" s="6">
        <f t="shared" si="3"/>
        <v>0</v>
      </c>
      <c r="F13" s="6">
        <f t="shared" si="4"/>
        <v>1</v>
      </c>
      <c r="G13" s="6">
        <f t="shared" si="5"/>
        <v>0</v>
      </c>
      <c r="H13" s="2">
        <f t="shared" si="6"/>
        <v>28</v>
      </c>
      <c r="I13" s="2">
        <f t="shared" si="7"/>
        <v>265</v>
      </c>
      <c r="J13" s="8">
        <v>28.04738634282576</v>
      </c>
      <c r="K13" s="8">
        <v>290.15949428449625</v>
      </c>
      <c r="L13" s="8">
        <v>75.319772397324257</v>
      </c>
      <c r="M13" s="8">
        <v>268.09047006711472</v>
      </c>
      <c r="R13" s="10"/>
      <c r="S13" s="10"/>
    </row>
    <row r="14" spans="1:19">
      <c r="A14" s="2">
        <v>2026</v>
      </c>
      <c r="B14" s="7">
        <f t="shared" si="0"/>
        <v>28</v>
      </c>
      <c r="C14" s="7">
        <f t="shared" si="1"/>
        <v>30.154515218463594</v>
      </c>
      <c r="D14" s="7">
        <f t="shared" si="2"/>
        <v>76.917560766381555</v>
      </c>
      <c r="E14" s="6">
        <f t="shared" si="3"/>
        <v>0</v>
      </c>
      <c r="F14" s="6">
        <f t="shared" si="4"/>
        <v>1</v>
      </c>
      <c r="G14" s="6">
        <f t="shared" si="5"/>
        <v>0</v>
      </c>
      <c r="H14" s="2">
        <f t="shared" si="6"/>
        <v>28</v>
      </c>
      <c r="I14" s="2">
        <f t="shared" si="7"/>
        <v>265</v>
      </c>
      <c r="J14" s="8">
        <v>30.154515218463594</v>
      </c>
      <c r="K14" s="8">
        <v>290.17647574234331</v>
      </c>
      <c r="L14" s="8">
        <v>76.917560766381555</v>
      </c>
      <c r="M14" s="8">
        <v>267.32724908056321</v>
      </c>
      <c r="R14" s="10"/>
      <c r="S14" s="10"/>
    </row>
    <row r="15" spans="1:19">
      <c r="A15" s="2">
        <v>2027</v>
      </c>
      <c r="B15" s="7">
        <f t="shared" si="0"/>
        <v>28</v>
      </c>
      <c r="C15" s="7">
        <f t="shared" si="1"/>
        <v>32.412741274146022</v>
      </c>
      <c r="D15" s="7">
        <f t="shared" si="2"/>
        <v>78.56577010405455</v>
      </c>
      <c r="E15" s="6">
        <f t="shared" si="3"/>
        <v>0</v>
      </c>
      <c r="F15" s="6">
        <f t="shared" si="4"/>
        <v>1</v>
      </c>
      <c r="G15" s="6">
        <f t="shared" si="5"/>
        <v>0</v>
      </c>
      <c r="H15" s="2">
        <f t="shared" si="6"/>
        <v>28</v>
      </c>
      <c r="I15" s="2">
        <f t="shared" si="7"/>
        <v>265</v>
      </c>
      <c r="J15" s="8">
        <v>32.412741274146022</v>
      </c>
      <c r="K15" s="8">
        <v>290.12895620409233</v>
      </c>
      <c r="L15" s="8">
        <v>78.56577010405455</v>
      </c>
      <c r="M15" s="8">
        <v>266.50284046371536</v>
      </c>
      <c r="R15" s="10"/>
      <c r="S15" s="10"/>
    </row>
    <row r="16" spans="1:19">
      <c r="A16" s="2">
        <v>2028</v>
      </c>
      <c r="B16" s="7">
        <f t="shared" si="0"/>
        <v>28</v>
      </c>
      <c r="C16" s="7">
        <f t="shared" si="1"/>
        <v>34.831488241154432</v>
      </c>
      <c r="D16" s="7">
        <f t="shared" si="2"/>
        <v>80.264895622723216</v>
      </c>
      <c r="E16" s="6">
        <f t="shared" si="3"/>
        <v>0</v>
      </c>
      <c r="F16" s="6">
        <f t="shared" si="4"/>
        <v>1</v>
      </c>
      <c r="G16" s="6">
        <f t="shared" si="5"/>
        <v>0</v>
      </c>
      <c r="H16" s="2">
        <f t="shared" si="6"/>
        <v>28</v>
      </c>
      <c r="I16" s="2">
        <f t="shared" si="7"/>
        <v>265</v>
      </c>
      <c r="J16" s="8">
        <v>34.831488241154432</v>
      </c>
      <c r="K16" s="8">
        <v>290.00988821980332</v>
      </c>
      <c r="L16" s="8">
        <v>80.264895622723216</v>
      </c>
      <c r="M16" s="8">
        <v>265.61189347708483</v>
      </c>
      <c r="R16" s="10"/>
      <c r="S16" s="10"/>
    </row>
    <row r="17" spans="1:19">
      <c r="A17" s="2">
        <v>2029</v>
      </c>
      <c r="B17" s="7">
        <f t="shared" si="0"/>
        <v>28</v>
      </c>
      <c r="C17" s="7">
        <f t="shared" si="1"/>
        <v>37.420373885487429</v>
      </c>
      <c r="D17" s="7">
        <f t="shared" si="2"/>
        <v>82.015135442825212</v>
      </c>
      <c r="E17" s="6">
        <f t="shared" si="3"/>
        <v>0</v>
      </c>
      <c r="F17" s="6">
        <f t="shared" si="4"/>
        <v>1</v>
      </c>
      <c r="G17" s="6">
        <f t="shared" si="5"/>
        <v>0</v>
      </c>
      <c r="H17" s="2">
        <f t="shared" si="6"/>
        <v>28</v>
      </c>
      <c r="I17" s="2">
        <f t="shared" si="7"/>
        <v>265</v>
      </c>
      <c r="J17" s="8">
        <v>37.420373885487429</v>
      </c>
      <c r="K17" s="8">
        <v>289.8106623880895</v>
      </c>
      <c r="L17" s="8">
        <v>82.015135442825212</v>
      </c>
      <c r="M17" s="8">
        <v>264.64839218628316</v>
      </c>
      <c r="R17" s="10"/>
      <c r="S17" s="10"/>
    </row>
    <row r="18" spans="1:19">
      <c r="A18" s="2">
        <v>2030</v>
      </c>
      <c r="B18" s="7">
        <f t="shared" si="0"/>
        <v>28</v>
      </c>
      <c r="C18" s="7">
        <f t="shared" si="1"/>
        <v>40.189072304598312</v>
      </c>
      <c r="D18" s="7">
        <f t="shared" si="2"/>
        <v>83.816317278966153</v>
      </c>
      <c r="E18" s="6">
        <f t="shared" si="3"/>
        <v>0</v>
      </c>
      <c r="F18" s="6">
        <f t="shared" si="4"/>
        <v>1</v>
      </c>
      <c r="G18" s="6">
        <f t="shared" si="5"/>
        <v>0</v>
      </c>
      <c r="H18" s="2">
        <f t="shared" si="6"/>
        <v>28</v>
      </c>
      <c r="I18" s="2">
        <f t="shared" si="7"/>
        <v>265</v>
      </c>
      <c r="J18" s="8">
        <v>40.189072304598312</v>
      </c>
      <c r="K18" s="8">
        <v>289.52074023551739</v>
      </c>
      <c r="L18" s="8">
        <v>83.816317278966153</v>
      </c>
      <c r="M18" s="8">
        <v>263.60556449103638</v>
      </c>
      <c r="R18" s="10"/>
      <c r="S18" s="10"/>
    </row>
    <row r="19" spans="1:19">
      <c r="A19" s="2">
        <v>2031</v>
      </c>
      <c r="B19" s="7">
        <f t="shared" si="0"/>
        <v>28</v>
      </c>
      <c r="C19" s="7">
        <f t="shared" si="1"/>
        <v>43.147118902759097</v>
      </c>
      <c r="D19" s="7">
        <f t="shared" si="2"/>
        <v>85.667810957171213</v>
      </c>
      <c r="E19" s="6">
        <f t="shared" si="3"/>
        <v>0</v>
      </c>
      <c r="F19" s="6">
        <f t="shared" si="4"/>
        <v>1</v>
      </c>
      <c r="G19" s="6">
        <f t="shared" si="5"/>
        <v>0</v>
      </c>
      <c r="H19" s="2">
        <f t="shared" si="6"/>
        <v>28</v>
      </c>
      <c r="I19" s="2">
        <f t="shared" si="7"/>
        <v>265</v>
      </c>
      <c r="J19" s="8">
        <v>43.147118902759097</v>
      </c>
      <c r="K19" s="8">
        <v>289.12720819797647</v>
      </c>
      <c r="L19" s="8">
        <v>85.667810957171213</v>
      </c>
      <c r="M19" s="8">
        <v>262.47577971971208</v>
      </c>
      <c r="R19" s="10"/>
      <c r="S19" s="10"/>
    </row>
    <row r="20" spans="1:19">
      <c r="A20" s="2">
        <v>2032</v>
      </c>
      <c r="B20" s="7">
        <f t="shared" si="0"/>
        <v>28</v>
      </c>
      <c r="C20" s="7">
        <f t="shared" si="1"/>
        <v>46.303639788109805</v>
      </c>
      <c r="D20" s="7">
        <f t="shared" si="2"/>
        <v>87.568424371302228</v>
      </c>
      <c r="E20" s="6">
        <f t="shared" si="3"/>
        <v>0</v>
      </c>
      <c r="F20" s="6">
        <f t="shared" si="4"/>
        <v>1</v>
      </c>
      <c r="G20" s="6">
        <f t="shared" si="5"/>
        <v>0</v>
      </c>
      <c r="H20" s="2">
        <f t="shared" si="6"/>
        <v>28</v>
      </c>
      <c r="I20" s="2">
        <f t="shared" si="7"/>
        <v>265</v>
      </c>
      <c r="J20" s="8">
        <v>46.303639788109805</v>
      </c>
      <c r="K20" s="8">
        <v>288.61423941454359</v>
      </c>
      <c r="L20" s="8">
        <v>87.568424371302228</v>
      </c>
      <c r="M20" s="8">
        <v>261.25043402680035</v>
      </c>
      <c r="R20" s="10"/>
      <c r="S20" s="10"/>
    </row>
    <row r="21" spans="1:19">
      <c r="A21" s="2">
        <v>2033</v>
      </c>
      <c r="B21" s="7">
        <f t="shared" si="0"/>
        <v>28</v>
      </c>
      <c r="C21" s="7">
        <f t="shared" si="1"/>
        <v>49.66698239142805</v>
      </c>
      <c r="D21" s="7">
        <f t="shared" si="2"/>
        <v>89.516280208216173</v>
      </c>
      <c r="E21" s="6">
        <f t="shared" si="3"/>
        <v>0</v>
      </c>
      <c r="F21" s="6">
        <f t="shared" si="4"/>
        <v>1</v>
      </c>
      <c r="G21" s="6">
        <f t="shared" si="5"/>
        <v>0</v>
      </c>
      <c r="H21" s="2">
        <f t="shared" si="6"/>
        <v>28</v>
      </c>
      <c r="I21" s="2">
        <f t="shared" si="7"/>
        <v>265</v>
      </c>
      <c r="J21" s="8">
        <v>49.66698239142805</v>
      </c>
      <c r="K21" s="8">
        <v>287.96244987530605</v>
      </c>
      <c r="L21" s="8">
        <v>89.516280208216173</v>
      </c>
      <c r="M21" s="8">
        <v>259.91982309820935</v>
      </c>
      <c r="R21" s="10"/>
      <c r="S21" s="10"/>
    </row>
    <row r="22" spans="1:19">
      <c r="A22" s="2">
        <v>2034</v>
      </c>
      <c r="B22" s="7">
        <f t="shared" si="0"/>
        <v>28</v>
      </c>
      <c r="C22" s="7">
        <f t="shared" si="1"/>
        <v>53.244218285574796</v>
      </c>
      <c r="D22" s="7">
        <f t="shared" si="2"/>
        <v>91.50867052229097</v>
      </c>
      <c r="E22" s="6">
        <f t="shared" si="3"/>
        <v>0</v>
      </c>
      <c r="F22" s="6">
        <f t="shared" si="4"/>
        <v>1</v>
      </c>
      <c r="G22" s="6">
        <f t="shared" si="5"/>
        <v>0</v>
      </c>
      <c r="H22" s="2">
        <f t="shared" si="6"/>
        <v>28</v>
      </c>
      <c r="I22" s="2">
        <f t="shared" si="7"/>
        <v>265</v>
      </c>
      <c r="J22" s="8">
        <v>53.244218285574796</v>
      </c>
      <c r="K22" s="8">
        <v>287.14813675680193</v>
      </c>
      <c r="L22" s="8">
        <v>91.50867052229097</v>
      </c>
      <c r="M22" s="8">
        <v>258.47300211160984</v>
      </c>
      <c r="R22" s="10"/>
      <c r="S22" s="10"/>
    </row>
    <row r="23" spans="1:19">
      <c r="A23" s="2">
        <v>2035</v>
      </c>
      <c r="B23" s="7">
        <f t="shared" si="0"/>
        <v>28</v>
      </c>
      <c r="C23" s="7">
        <f t="shared" si="1"/>
        <v>57.040482659388715</v>
      </c>
      <c r="D23" s="7">
        <f t="shared" si="2"/>
        <v>93.541886059916365</v>
      </c>
      <c r="E23" s="6">
        <f t="shared" si="3"/>
        <v>0</v>
      </c>
      <c r="F23" s="6">
        <f t="shared" si="4"/>
        <v>1</v>
      </c>
      <c r="G23" s="6">
        <f t="shared" si="5"/>
        <v>0</v>
      </c>
      <c r="H23" s="2">
        <f t="shared" si="6"/>
        <v>28</v>
      </c>
      <c r="I23" s="2">
        <f t="shared" si="7"/>
        <v>265</v>
      </c>
      <c r="J23" s="8">
        <v>57.040482659388715</v>
      </c>
      <c r="K23" s="8">
        <v>286.14239055751995</v>
      </c>
      <c r="L23" s="8">
        <v>93.541886059916365</v>
      </c>
      <c r="M23" s="8">
        <v>256.89763358333346</v>
      </c>
      <c r="R23" s="10"/>
      <c r="S23" s="10"/>
    </row>
    <row r="24" spans="1:19">
      <c r="A24" s="2">
        <v>2036</v>
      </c>
      <c r="B24" s="7">
        <f t="shared" si="0"/>
        <v>28</v>
      </c>
      <c r="C24" s="7">
        <f t="shared" si="1"/>
        <v>61.058108159019035</v>
      </c>
      <c r="D24" s="7">
        <f t="shared" si="2"/>
        <v>95.61101718222443</v>
      </c>
      <c r="E24" s="6">
        <f t="shared" si="3"/>
        <v>0</v>
      </c>
      <c r="F24" s="6">
        <f t="shared" si="4"/>
        <v>1</v>
      </c>
      <c r="G24" s="6">
        <f t="shared" si="5"/>
        <v>0</v>
      </c>
      <c r="H24" s="2">
        <f t="shared" si="6"/>
        <v>28</v>
      </c>
      <c r="I24" s="2">
        <f t="shared" si="7"/>
        <v>265</v>
      </c>
      <c r="J24" s="8">
        <v>61.058108159019035</v>
      </c>
      <c r="K24" s="8">
        <v>284.91008042379298</v>
      </c>
      <c r="L24" s="8">
        <v>95.61101718222443</v>
      </c>
      <c r="M24" s="8">
        <v>255.17982474517319</v>
      </c>
      <c r="R24" s="10"/>
      <c r="S24" s="10"/>
    </row>
    <row r="25" spans="1:19">
      <c r="A25" s="2">
        <v>2037</v>
      </c>
      <c r="B25" s="7">
        <f t="shared" si="0"/>
        <v>28</v>
      </c>
      <c r="C25" s="7">
        <f t="shared" si="1"/>
        <v>65.295504877873213</v>
      </c>
      <c r="D25" s="7">
        <f t="shared" si="2"/>
        <v>97.709723394558935</v>
      </c>
      <c r="E25" s="6">
        <f t="shared" si="3"/>
        <v>0</v>
      </c>
      <c r="F25" s="6">
        <f t="shared" si="4"/>
        <v>1</v>
      </c>
      <c r="G25" s="6">
        <f t="shared" si="5"/>
        <v>0</v>
      </c>
      <c r="H25" s="2">
        <f t="shared" si="6"/>
        <v>28</v>
      </c>
      <c r="I25" s="2">
        <f t="shared" si="7"/>
        <v>265</v>
      </c>
      <c r="J25" s="8">
        <v>65.295504877873213</v>
      </c>
      <c r="K25" s="8">
        <v>283.40872597785068</v>
      </c>
      <c r="L25" s="8">
        <v>97.709723394558935</v>
      </c>
      <c r="M25" s="8">
        <v>253.30395754074812</v>
      </c>
      <c r="R25" s="10"/>
      <c r="S25" s="10"/>
    </row>
    <row r="26" spans="1:19">
      <c r="A26" s="2">
        <v>2038</v>
      </c>
      <c r="B26" s="7">
        <f t="shared" si="0"/>
        <v>28</v>
      </c>
      <c r="C26" s="7">
        <f t="shared" si="1"/>
        <v>69.745735037099791</v>
      </c>
      <c r="D26" s="7">
        <f t="shared" si="2"/>
        <v>99.829968982829456</v>
      </c>
      <c r="E26" s="6">
        <f t="shared" si="3"/>
        <v>0</v>
      </c>
      <c r="F26" s="6">
        <f t="shared" si="4"/>
        <v>1</v>
      </c>
      <c r="G26" s="6">
        <f t="shared" si="5"/>
        <v>0</v>
      </c>
      <c r="H26" s="2">
        <f t="shared" si="6"/>
        <v>28</v>
      </c>
      <c r="I26" s="2">
        <f t="shared" si="7"/>
        <v>265</v>
      </c>
      <c r="J26" s="8">
        <v>69.745735037099791</v>
      </c>
      <c r="K26" s="8">
        <v>281.58729191840035</v>
      </c>
      <c r="L26" s="8">
        <v>99.829968982829456</v>
      </c>
      <c r="M26" s="8">
        <v>251.25251634089457</v>
      </c>
      <c r="R26" s="10"/>
      <c r="S26" s="10"/>
    </row>
    <row r="27" spans="1:19">
      <c r="A27" s="2">
        <v>2039</v>
      </c>
      <c r="B27" s="7">
        <f t="shared" si="0"/>
        <v>28</v>
      </c>
      <c r="C27" s="7">
        <f t="shared" si="1"/>
        <v>74.39473352918273</v>
      </c>
      <c r="D27" s="7">
        <f t="shared" si="2"/>
        <v>101.96172324157877</v>
      </c>
      <c r="E27" s="6">
        <f t="shared" si="3"/>
        <v>0</v>
      </c>
      <c r="F27" s="6">
        <f t="shared" si="4"/>
        <v>1</v>
      </c>
      <c r="G27" s="6">
        <f t="shared" si="5"/>
        <v>0</v>
      </c>
      <c r="H27" s="2">
        <f t="shared" si="6"/>
        <v>28</v>
      </c>
      <c r="I27" s="2">
        <f t="shared" si="7"/>
        <v>265</v>
      </c>
      <c r="J27" s="8">
        <v>74.39473352918273</v>
      </c>
      <c r="K27" s="8">
        <v>279.38497730524779</v>
      </c>
      <c r="L27" s="8">
        <v>101.96172324157877</v>
      </c>
      <c r="M27" s="8">
        <v>249.00592119942425</v>
      </c>
      <c r="R27" s="10"/>
      <c r="S27" s="10"/>
    </row>
    <row r="28" spans="1:19">
      <c r="A28" s="2">
        <v>2040</v>
      </c>
      <c r="B28" s="7">
        <f t="shared" si="0"/>
        <v>28</v>
      </c>
      <c r="C28" s="7">
        <f t="shared" si="1"/>
        <v>79.219138984777473</v>
      </c>
      <c r="D28" s="7">
        <f t="shared" si="2"/>
        <v>104.09262546891547</v>
      </c>
      <c r="E28" s="6">
        <f t="shared" si="3"/>
        <v>0</v>
      </c>
      <c r="F28" s="6">
        <f t="shared" si="4"/>
        <v>1</v>
      </c>
      <c r="G28" s="6">
        <f t="shared" si="5"/>
        <v>0</v>
      </c>
      <c r="H28" s="2">
        <f t="shared" si="6"/>
        <v>28</v>
      </c>
      <c r="I28" s="2">
        <f t="shared" si="7"/>
        <v>265</v>
      </c>
      <c r="J28" s="8">
        <v>79.219138984777473</v>
      </c>
      <c r="K28" s="8">
        <v>276.73012387839049</v>
      </c>
      <c r="L28" s="8">
        <v>104.09262546891547</v>
      </c>
      <c r="M28" s="8">
        <v>246.54237806437564</v>
      </c>
      <c r="R28" s="10"/>
      <c r="S28" s="10"/>
    </row>
    <row r="29" spans="1:19">
      <c r="A29" s="2">
        <v>2041</v>
      </c>
      <c r="B29" s="7">
        <f t="shared" si="0"/>
        <v>28</v>
      </c>
      <c r="C29" s="7">
        <f t="shared" si="1"/>
        <v>84.183731635262717</v>
      </c>
      <c r="D29" s="7">
        <f t="shared" si="2"/>
        <v>106.20761756837723</v>
      </c>
      <c r="E29" s="6">
        <f t="shared" si="3"/>
        <v>0</v>
      </c>
      <c r="F29" s="6">
        <f t="shared" si="4"/>
        <v>1</v>
      </c>
      <c r="G29" s="6">
        <f t="shared" si="5"/>
        <v>0</v>
      </c>
      <c r="H29" s="2">
        <f t="shared" si="6"/>
        <v>28</v>
      </c>
      <c r="I29" s="2">
        <f t="shared" si="7"/>
        <v>265</v>
      </c>
      <c r="J29" s="8">
        <v>84.183731635262717</v>
      </c>
      <c r="K29" s="8">
        <v>273.53944072830313</v>
      </c>
      <c r="L29" s="8">
        <v>106.20761756837723</v>
      </c>
      <c r="M29" s="8">
        <v>243.83776197812924</v>
      </c>
      <c r="R29" s="10"/>
      <c r="S29" s="10"/>
    </row>
    <row r="30" spans="1:19">
      <c r="A30" s="2">
        <v>2042</v>
      </c>
      <c r="B30" s="7">
        <f t="shared" si="0"/>
        <v>28</v>
      </c>
      <c r="C30" s="7">
        <f t="shared" si="1"/>
        <v>89.238533646289298</v>
      </c>
      <c r="D30" s="7">
        <f t="shared" si="2"/>
        <v>108.28855106069764</v>
      </c>
      <c r="E30" s="6">
        <f t="shared" si="3"/>
        <v>0</v>
      </c>
      <c r="F30" s="6">
        <f t="shared" si="4"/>
        <v>1</v>
      </c>
      <c r="G30" s="6">
        <f t="shared" si="5"/>
        <v>0</v>
      </c>
      <c r="H30" s="2">
        <f t="shared" si="6"/>
        <v>28</v>
      </c>
      <c r="I30" s="2">
        <f t="shared" si="7"/>
        <v>265</v>
      </c>
      <c r="J30" s="8">
        <v>89.238533646289298</v>
      </c>
      <c r="K30" s="8">
        <v>269.71783760712634</v>
      </c>
      <c r="L30" s="8">
        <v>108.28855106069764</v>
      </c>
      <c r="M30" s="8">
        <v>240.86555505383808</v>
      </c>
      <c r="R30" s="10"/>
      <c r="S30" s="10"/>
    </row>
    <row r="31" spans="1:19">
      <c r="A31" s="2">
        <v>2043</v>
      </c>
      <c r="B31" s="7">
        <f t="shared" si="0"/>
        <v>28</v>
      </c>
      <c r="C31" s="7">
        <f t="shared" si="1"/>
        <v>94.315726004276058</v>
      </c>
      <c r="D31" s="7">
        <f t="shared" si="2"/>
        <v>110.3137809312109</v>
      </c>
      <c r="E31" s="6">
        <f t="shared" si="3"/>
        <v>0</v>
      </c>
      <c r="F31" s="6">
        <f t="shared" si="4"/>
        <v>1</v>
      </c>
      <c r="G31" s="6">
        <f t="shared" si="5"/>
        <v>0</v>
      </c>
      <c r="H31" s="2">
        <f t="shared" si="6"/>
        <v>28</v>
      </c>
      <c r="I31" s="2">
        <f t="shared" si="7"/>
        <v>265</v>
      </c>
      <c r="J31" s="8">
        <v>94.315726004276058</v>
      </c>
      <c r="K31" s="8">
        <v>265.15927197020278</v>
      </c>
      <c r="L31" s="8">
        <v>110.3137809312109</v>
      </c>
      <c r="M31" s="8">
        <v>237.59686791927922</v>
      </c>
      <c r="R31" s="10"/>
      <c r="S31" s="10"/>
    </row>
    <row r="32" spans="1:19">
      <c r="A32" s="2">
        <v>2044</v>
      </c>
      <c r="B32" s="7">
        <f t="shared" si="0"/>
        <v>28</v>
      </c>
      <c r="C32" s="7">
        <f t="shared" si="1"/>
        <v>99.326683379843587</v>
      </c>
      <c r="D32" s="7">
        <f t="shared" si="2"/>
        <v>112.25776638105047</v>
      </c>
      <c r="E32" s="6">
        <f t="shared" si="3"/>
        <v>0</v>
      </c>
      <c r="F32" s="6">
        <f t="shared" si="4"/>
        <v>1</v>
      </c>
      <c r="G32" s="6">
        <f t="shared" si="5"/>
        <v>0</v>
      </c>
      <c r="H32" s="2">
        <f t="shared" si="6"/>
        <v>28</v>
      </c>
      <c r="I32" s="2">
        <f t="shared" si="7"/>
        <v>265</v>
      </c>
      <c r="J32" s="8">
        <v>99.326683379843587</v>
      </c>
      <c r="K32" s="8">
        <v>259.74913025936343</v>
      </c>
      <c r="L32" s="8">
        <v>112.25776638105047</v>
      </c>
      <c r="M32" s="8">
        <v>234.00058120198867</v>
      </c>
      <c r="R32" s="10"/>
      <c r="S32" s="10"/>
    </row>
    <row r="33" spans="1:19">
      <c r="A33" s="2">
        <v>2045</v>
      </c>
      <c r="B33" s="7">
        <f t="shared" si="0"/>
        <v>28</v>
      </c>
      <c r="C33" s="7">
        <f t="shared" si="1"/>
        <v>104.15962717183865</v>
      </c>
      <c r="D33" s="7">
        <f t="shared" si="2"/>
        <v>114.09070849131811</v>
      </c>
      <c r="E33" s="6">
        <f t="shared" si="3"/>
        <v>0</v>
      </c>
      <c r="F33" s="6">
        <f t="shared" si="4"/>
        <v>1</v>
      </c>
      <c r="G33" s="6">
        <f t="shared" si="5"/>
        <v>0</v>
      </c>
      <c r="H33" s="2">
        <f t="shared" si="6"/>
        <v>28</v>
      </c>
      <c r="I33" s="2">
        <f t="shared" si="7"/>
        <v>265</v>
      </c>
      <c r="J33" s="8">
        <v>104.15962717183865</v>
      </c>
      <c r="K33" s="8">
        <v>253.36874872395211</v>
      </c>
      <c r="L33" s="8">
        <v>114.09070849131811</v>
      </c>
      <c r="M33" s="8">
        <v>230.04365201350598</v>
      </c>
      <c r="R33" s="10"/>
      <c r="S33" s="10"/>
    </row>
    <row r="34" spans="1:19">
      <c r="A34" s="2">
        <v>2046</v>
      </c>
      <c r="B34" s="7">
        <f t="shared" si="0"/>
        <v>28</v>
      </c>
      <c r="C34" s="7">
        <f t="shared" si="1"/>
        <v>108.6786316536249</v>
      </c>
      <c r="D34" s="7">
        <f t="shared" si="2"/>
        <v>115.77826711353261</v>
      </c>
      <c r="E34" s="6">
        <f t="shared" si="3"/>
        <v>0</v>
      </c>
      <c r="F34" s="6">
        <f t="shared" si="4"/>
        <v>1</v>
      </c>
      <c r="G34" s="6">
        <f t="shared" si="5"/>
        <v>0</v>
      </c>
      <c r="H34" s="2">
        <f t="shared" si="6"/>
        <v>28</v>
      </c>
      <c r="I34" s="2">
        <f t="shared" si="7"/>
        <v>265</v>
      </c>
      <c r="J34" s="8">
        <v>108.6786316536249</v>
      </c>
      <c r="K34" s="8">
        <v>245.90267529300942</v>
      </c>
      <c r="L34" s="8">
        <v>115.77826711353261</v>
      </c>
      <c r="M34" s="8">
        <v>225.69163833030078</v>
      </c>
      <c r="R34" s="10"/>
      <c r="S34" s="10"/>
    </row>
    <row r="35" spans="1:19">
      <c r="A35" s="2">
        <v>2047</v>
      </c>
      <c r="B35" s="7">
        <f t="shared" si="0"/>
        <v>28</v>
      </c>
      <c r="C35" s="7">
        <f t="shared" si="1"/>
        <v>112.7249409009477</v>
      </c>
      <c r="D35" s="7">
        <f t="shared" si="2"/>
        <v>117.28141361386437</v>
      </c>
      <c r="E35" s="6">
        <f t="shared" si="3"/>
        <v>0</v>
      </c>
      <c r="F35" s="6">
        <f t="shared" si="4"/>
        <v>1</v>
      </c>
      <c r="G35" s="6">
        <f t="shared" si="5"/>
        <v>0</v>
      </c>
      <c r="H35" s="2">
        <f t="shared" si="6"/>
        <v>28</v>
      </c>
      <c r="I35" s="2">
        <f t="shared" si="7"/>
        <v>265</v>
      </c>
      <c r="J35" s="8">
        <v>112.7249409009477</v>
      </c>
      <c r="K35" s="8">
        <v>237.24909820056678</v>
      </c>
      <c r="L35" s="8">
        <v>117.28141361386437</v>
      </c>
      <c r="M35" s="8">
        <v>220.90950006660364</v>
      </c>
      <c r="R35" s="10"/>
      <c r="S35" s="10"/>
    </row>
    <row r="36" spans="1:19">
      <c r="A36" s="2">
        <v>2048</v>
      </c>
      <c r="B36" s="7">
        <f t="shared" si="0"/>
        <v>28</v>
      </c>
      <c r="C36" s="7">
        <f t="shared" si="1"/>
        <v>116.12167137947671</v>
      </c>
      <c r="D36" s="7">
        <f t="shared" si="2"/>
        <v>118.55649137488886</v>
      </c>
      <c r="E36" s="6">
        <f t="shared" si="3"/>
        <v>0</v>
      </c>
      <c r="F36" s="6">
        <f t="shared" si="4"/>
        <v>1</v>
      </c>
      <c r="G36" s="6">
        <f t="shared" si="5"/>
        <v>0</v>
      </c>
      <c r="H36" s="2">
        <f t="shared" si="6"/>
        <v>28</v>
      </c>
      <c r="I36" s="2">
        <f t="shared" si="7"/>
        <v>265</v>
      </c>
      <c r="J36" s="8">
        <v>116.12167137947671</v>
      </c>
      <c r="K36" s="8">
        <v>227.33342457398831</v>
      </c>
      <c r="L36" s="8">
        <v>118.55649137488886</v>
      </c>
      <c r="M36" s="8">
        <v>215.66273706829728</v>
      </c>
      <c r="R36" s="10"/>
      <c r="S36" s="10"/>
    </row>
    <row r="37" spans="1:19">
      <c r="A37" s="2">
        <v>2049</v>
      </c>
      <c r="B37" s="7">
        <f t="shared" si="0"/>
        <v>28</v>
      </c>
      <c r="C37" s="7">
        <f t="shared" si="1"/>
        <v>118.68284729602857</v>
      </c>
      <c r="D37" s="7">
        <f t="shared" si="2"/>
        <v>119.55557012255785</v>
      </c>
      <c r="E37" s="6">
        <f t="shared" si="3"/>
        <v>0</v>
      </c>
      <c r="F37" s="6">
        <f t="shared" si="4"/>
        <v>1</v>
      </c>
      <c r="G37" s="6">
        <f t="shared" si="5"/>
        <v>0</v>
      </c>
      <c r="H37" s="2">
        <f t="shared" si="6"/>
        <v>28</v>
      </c>
      <c r="I37" s="2">
        <f t="shared" si="7"/>
        <v>265</v>
      </c>
      <c r="J37" s="8">
        <v>118.68284729602857</v>
      </c>
      <c r="K37" s="8">
        <v>216.1242180489258</v>
      </c>
      <c r="L37" s="8">
        <v>119.55557012255785</v>
      </c>
      <c r="M37" s="8">
        <v>209.91891789885955</v>
      </c>
      <c r="R37" s="10"/>
      <c r="S37" s="10"/>
    </row>
    <row r="38" spans="1:19">
      <c r="A38" s="2">
        <v>2050</v>
      </c>
      <c r="B38" s="7">
        <f t="shared" si="0"/>
        <v>28</v>
      </c>
      <c r="C38" s="7">
        <f t="shared" si="1"/>
        <v>120.22718978102186</v>
      </c>
      <c r="D38" s="7">
        <f t="shared" si="2"/>
        <v>120.22718978102186</v>
      </c>
      <c r="E38" s="6">
        <f t="shared" si="3"/>
        <v>0</v>
      </c>
      <c r="F38" s="6">
        <f t="shared" si="4"/>
        <v>1</v>
      </c>
      <c r="G38" s="6">
        <f t="shared" si="5"/>
        <v>0</v>
      </c>
      <c r="H38" s="2">
        <f t="shared" si="6"/>
        <v>28</v>
      </c>
      <c r="I38" s="2">
        <f t="shared" si="7"/>
        <v>265</v>
      </c>
      <c r="J38" s="8">
        <v>120.22718978102186</v>
      </c>
      <c r="K38" s="8">
        <v>203.64963503649636</v>
      </c>
      <c r="L38" s="8">
        <v>120.22718978102186</v>
      </c>
      <c r="M38" s="8">
        <v>203.64963503649636</v>
      </c>
      <c r="R38" s="10"/>
      <c r="S38" s="10"/>
    </row>
    <row r="39" spans="1:19">
      <c r="A39" s="15" t="s">
        <v>13</v>
      </c>
      <c r="B39" s="15"/>
      <c r="C39" s="15"/>
      <c r="D39" s="15"/>
      <c r="E39" s="15"/>
      <c r="F39" s="15"/>
      <c r="G39" s="15"/>
      <c r="H39" s="15"/>
      <c r="I39" s="15"/>
      <c r="J39" s="15"/>
      <c r="K39" s="15"/>
      <c r="L39" s="15"/>
      <c r="M39" s="15"/>
    </row>
    <row r="40" spans="1:19">
      <c r="A40" s="15"/>
      <c r="B40" s="15"/>
      <c r="C40" s="15"/>
      <c r="D40" s="15"/>
      <c r="E40" s="15"/>
      <c r="F40" s="15"/>
      <c r="G40" s="15"/>
      <c r="H40" s="15"/>
      <c r="I40" s="15"/>
      <c r="J40" s="15"/>
      <c r="K40" s="15"/>
      <c r="L40" s="15"/>
      <c r="M40" s="15"/>
    </row>
    <row r="41" spans="1:19">
      <c r="J41" s="9"/>
      <c r="K41" s="9"/>
      <c r="L41" s="9"/>
      <c r="M41" s="9"/>
    </row>
    <row r="42" spans="1:19">
      <c r="J42" s="9"/>
      <c r="K42" s="9"/>
      <c r="L42" s="9"/>
      <c r="M42" s="9"/>
    </row>
    <row r="43" spans="1:19">
      <c r="J43" s="9"/>
      <c r="K43" s="9"/>
      <c r="L43" s="9"/>
      <c r="M43" s="9"/>
    </row>
    <row r="44" spans="1:19">
      <c r="J44" s="9"/>
      <c r="K44" s="9"/>
      <c r="L44" s="9"/>
      <c r="M44" s="9"/>
    </row>
    <row r="45" spans="1:19">
      <c r="J45" s="9"/>
      <c r="K45" s="9"/>
      <c r="L45" s="9"/>
      <c r="M45" s="9"/>
    </row>
    <row r="46" spans="1:19">
      <c r="J46" s="9"/>
      <c r="K46" s="9"/>
      <c r="L46" s="9"/>
      <c r="M46" s="9"/>
    </row>
    <row r="47" spans="1:19">
      <c r="J47" s="9"/>
      <c r="K47" s="9"/>
      <c r="L47" s="9"/>
      <c r="M47" s="9"/>
    </row>
    <row r="48" spans="1:19">
      <c r="J48" s="9"/>
      <c r="K48" s="9"/>
      <c r="L48" s="9"/>
      <c r="M48" s="9"/>
    </row>
    <row r="49" spans="10:13">
      <c r="J49" s="9"/>
      <c r="K49" s="9"/>
      <c r="L49" s="9"/>
      <c r="M49" s="9"/>
    </row>
    <row r="50" spans="10:13">
      <c r="J50" s="9"/>
      <c r="K50" s="9"/>
      <c r="L50" s="9"/>
      <c r="M50" s="9"/>
    </row>
    <row r="51" spans="10:13">
      <c r="J51" s="9"/>
      <c r="K51" s="9"/>
      <c r="L51" s="9"/>
      <c r="M51" s="9"/>
    </row>
    <row r="52" spans="10:13">
      <c r="J52" s="9"/>
      <c r="K52" s="9"/>
      <c r="L52" s="9"/>
      <c r="M52" s="9"/>
    </row>
  </sheetData>
  <mergeCells count="2">
    <mergeCell ref="A1:M1"/>
    <mergeCell ref="A39:M40"/>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Edwards</dc:creator>
  <cp:lastModifiedBy>Morgan Edwards</cp:lastModifiedBy>
  <dcterms:created xsi:type="dcterms:W3CDTF">2014-09-18T13:55:13Z</dcterms:created>
  <dcterms:modified xsi:type="dcterms:W3CDTF">2015-01-08T20:35:54Z</dcterms:modified>
</cp:coreProperties>
</file>